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730" windowWidth="20610" windowHeight="5685"/>
  </bookViews>
  <sheets>
    <sheet name="FFF" sheetId="1" r:id="rId1"/>
  </sheets>
  <definedNames>
    <definedName name="_xlnm.Print_Area" localSheetId="0">FFF!$A$1:$D$41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D31" i="1"/>
  <c r="C34" i="1"/>
  <c r="C31" i="1"/>
  <c r="B34" i="1"/>
  <c r="B31" i="1"/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<sst xmlns="http://schemas.openxmlformats.org/spreadsheetml/2006/main" count="44" uniqueCount="36">
  <si>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</si>
  <si>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</si>
  <si>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</si>
  <si>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</si>
  <si>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</si>
  <si>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</si>
  <si>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</si>
  <si>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</si>
  <si>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</si>
  <si>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</si>
  <si>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</si>
  <si>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</si>
  <si>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</si>
  <si>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</si>
  <si>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</si>
  <si>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</si>
  <si>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</si>
  <si>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</si>
  <si>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</si>
  <si>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</si>
  <si>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</si>
  <si>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</si>
  <si>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</si>
  <si>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</si>
  <si>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</si>
  <si>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</si>
  <si>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</si>
  <si>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</si>
  <si>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</si>
  <si>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</si>
  <si>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</si>
  <si>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</si>
  <si>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</si>
  <si>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</si>
  <si>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</si>
  <si>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León. 
Flujo de Fondos
Del 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</si>
</sst>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D39" sqref="D39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129663404</v>
      </c>
      <c r="C3" s="19">
        <f t="shared" ref="C3:D3" si="0">SUM(C4:C13)</f>
        <v>43086132.610000007</v>
      </c>
      <c r="D3" s="2">
        <f t="shared" si="0"/>
        <v>33561062.609999999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>
        <v>7041843.5099999998</v>
      </c>
      <c r="C7" s="20">
        <v>1541193</v>
      </c>
      <c r="D7" s="3">
        <v>1541193</v>
      </c>
    </row>
    <row r="8" spans="1:4" x14ac:dyDescent="0.2">
      <c r="A8" s="14" t="s">
        <v>5</v>
      </c>
      <c r="B8" s="20">
        <v>4436891.6100000003</v>
      </c>
      <c r="C8" s="20">
        <v>1073798.7</v>
      </c>
      <c r="D8" s="3">
        <v>1073798.7</v>
      </c>
    </row>
    <row r="9" spans="1:4" x14ac:dyDescent="0.2">
      <c r="A9" s="14" t="s">
        <v>6</v>
      </c>
      <c r="B9" s="20">
        <v>4387827.43</v>
      </c>
      <c r="C9" s="20">
        <v>98925.82</v>
      </c>
      <c r="D9" s="3">
        <v>98925.82</v>
      </c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>
        <v>0</v>
      </c>
      <c r="C11" s="20">
        <v>1442000</v>
      </c>
      <c r="D11" s="3">
        <v>1400000</v>
      </c>
    </row>
    <row r="12" spans="1:4" x14ac:dyDescent="0.2">
      <c r="A12" s="14" t="s">
        <v>9</v>
      </c>
      <c r="B12" s="20">
        <v>113796841.45</v>
      </c>
      <c r="C12" s="29">
        <v>37932280</v>
      </c>
      <c r="D12" s="28">
        <v>28449210</v>
      </c>
    </row>
    <row r="13" spans="1:4" x14ac:dyDescent="0.2">
      <c r="A13" s="14" t="s">
        <v>10</v>
      </c>
      <c r="B13" s="20">
        <v>0</v>
      </c>
      <c r="C13" s="20">
        <v>997935.09000000008</v>
      </c>
      <c r="D13" s="28">
        <v>997935.09000000008</v>
      </c>
    </row>
    <row r="14" spans="1:4" x14ac:dyDescent="0.2">
      <c r="A14" s="7" t="s">
        <v>11</v>
      </c>
      <c r="B14" s="21">
        <f>SUM(B15:B23)</f>
        <v>129663403.99999999</v>
      </c>
      <c r="C14" s="21">
        <f t="shared" ref="C14:D14" si="1">SUM(C15:C23)</f>
        <v>30942306.420000006</v>
      </c>
      <c r="D14" s="4">
        <f t="shared" si="1"/>
        <v>30938059.530000005</v>
      </c>
    </row>
    <row r="15" spans="1:4" x14ac:dyDescent="0.2">
      <c r="A15" s="14" t="s">
        <v>12</v>
      </c>
      <c r="B15" s="20">
        <v>105412830.21999998</v>
      </c>
      <c r="C15" s="20">
        <v>25393728.180000003</v>
      </c>
      <c r="D15" s="3">
        <v>25393728.180000003</v>
      </c>
    </row>
    <row r="16" spans="1:4" x14ac:dyDescent="0.2">
      <c r="A16" s="14" t="s">
        <v>13</v>
      </c>
      <c r="B16" s="20">
        <v>4438024.7</v>
      </c>
      <c r="C16" s="20">
        <v>1034852.1800000003</v>
      </c>
      <c r="D16" s="3">
        <v>1033162.0900000002</v>
      </c>
    </row>
    <row r="17" spans="1:4" x14ac:dyDescent="0.2">
      <c r="A17" s="14" t="s">
        <v>14</v>
      </c>
      <c r="B17" s="20">
        <v>16522549.079999998</v>
      </c>
      <c r="C17" s="20">
        <v>2864375.9000000004</v>
      </c>
      <c r="D17" s="3">
        <v>2864149.6000000006</v>
      </c>
    </row>
    <row r="18" spans="1:4" x14ac:dyDescent="0.2">
      <c r="A18" s="14" t="s">
        <v>9</v>
      </c>
      <c r="B18" s="20">
        <v>3099999.9999999995</v>
      </c>
      <c r="C18" s="20">
        <v>1153997.1199999999</v>
      </c>
      <c r="D18" s="3">
        <v>1151666.6199999999</v>
      </c>
    </row>
    <row r="19" spans="1:4" x14ac:dyDescent="0.2">
      <c r="A19" s="14" t="s">
        <v>15</v>
      </c>
      <c r="B19" s="20">
        <v>190000</v>
      </c>
      <c r="C19" s="20">
        <v>221059.99</v>
      </c>
      <c r="D19" s="3">
        <v>221059.99</v>
      </c>
    </row>
    <row r="20" spans="1:4" x14ac:dyDescent="0.2">
      <c r="A20" s="14" t="s">
        <v>16</v>
      </c>
      <c r="B20" s="20"/>
      <c r="C20" s="20">
        <v>274293.05</v>
      </c>
      <c r="D20" s="3">
        <v>274293.05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12143826.190000001</v>
      </c>
      <c r="D24" s="5">
        <f>D3-D14</f>
        <v>2623003.0799999945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129663404</v>
      </c>
      <c r="C27" s="19">
        <f>SUM(C28:C34)</f>
        <v>40646197.520000003</v>
      </c>
      <c r="D27" s="2">
        <f>SUM(D28:D34)</f>
        <v>31163127.52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f>B7+B8+B9</f>
        <v>15866562.550000001</v>
      </c>
      <c r="C31" s="23">
        <f>C7+C8+C9</f>
        <v>2713917.52</v>
      </c>
      <c r="D31" s="23">
        <f>D7+D8+D9</f>
        <v>2713917.52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B12</f>
        <v>113796841.45</v>
      </c>
      <c r="C34" s="23">
        <f>C12</f>
        <v>37932280</v>
      </c>
      <c r="D34" s="23">
        <f>D12</f>
        <v>28449210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129663404</v>
      </c>
      <c r="C39" s="25">
        <f t="shared" ref="C39:D39" si="2">C27+C35</f>
        <v>40646197.520000003</v>
      </c>
      <c r="D39" s="18">
        <f t="shared" si="2"/>
        <v>31163127.52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2020-04-21T14:11:14Z</cp:lastPrinted>
  <dcterms:created xsi:type="dcterms:W3CDTF">2017-12-20T04:54:53Z</dcterms:created>
  <dcterms:modified xsi:type="dcterms:W3CDTF">2020-04-21T15:06:02Z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